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kina\Desktop\"/>
    </mc:Choice>
  </mc:AlternateContent>
  <bookViews>
    <workbookView xWindow="240" yWindow="180" windowWidth="23256" windowHeight="1215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5" i="1" l="1"/>
  <c r="F7" i="1"/>
  <c r="G7" i="1"/>
  <c r="D54" i="1" l="1"/>
  <c r="E54" i="1"/>
  <c r="C54" i="1"/>
  <c r="D52" i="1"/>
  <c r="E52" i="1"/>
  <c r="C52" i="1"/>
  <c r="D50" i="1"/>
  <c r="E50" i="1"/>
  <c r="C50" i="1"/>
  <c r="D47" i="1"/>
  <c r="E47" i="1"/>
  <c r="C47" i="1"/>
  <c r="D42" i="1"/>
  <c r="E42" i="1"/>
  <c r="C42" i="1"/>
  <c r="D37" i="1"/>
  <c r="E37" i="1"/>
  <c r="C37" i="1"/>
  <c r="D34" i="1"/>
  <c r="E34" i="1"/>
  <c r="C34" i="1"/>
  <c r="D29" i="1"/>
  <c r="E29" i="1"/>
  <c r="C29" i="1"/>
  <c r="D24" i="1"/>
  <c r="E24" i="1"/>
  <c r="C24" i="1"/>
  <c r="D17" i="1"/>
  <c r="E17" i="1"/>
  <c r="C17" i="1"/>
  <c r="D13" i="1"/>
  <c r="E13" i="1"/>
  <c r="C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5" i="1"/>
  <c r="G36" i="1"/>
  <c r="G38" i="1"/>
  <c r="G39" i="1"/>
  <c r="G40" i="1"/>
  <c r="G41" i="1"/>
  <c r="G43" i="1"/>
  <c r="G44" i="1"/>
  <c r="G46" i="1"/>
  <c r="G48" i="1"/>
  <c r="G49" i="1"/>
  <c r="G51" i="1"/>
  <c r="G55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30" i="1"/>
  <c r="F31" i="1"/>
  <c r="F32" i="1"/>
  <c r="F33" i="1"/>
  <c r="F35" i="1"/>
  <c r="F36" i="1"/>
  <c r="F38" i="1"/>
  <c r="F39" i="1"/>
  <c r="F40" i="1"/>
  <c r="F41" i="1"/>
  <c r="F43" i="1"/>
  <c r="F44" i="1"/>
  <c r="F45" i="1"/>
  <c r="F46" i="1"/>
  <c r="F48" i="1"/>
  <c r="F49" i="1"/>
  <c r="F51" i="1"/>
  <c r="F53" i="1"/>
  <c r="F55" i="1"/>
  <c r="D11" i="1"/>
  <c r="E11" i="1"/>
  <c r="C11" i="1"/>
  <c r="G12" i="1"/>
  <c r="F12" i="1"/>
  <c r="G5" i="1"/>
  <c r="G6" i="1"/>
  <c r="G8" i="1"/>
  <c r="G9" i="1"/>
  <c r="G10" i="1"/>
  <c r="G4" i="1"/>
  <c r="F5" i="1"/>
  <c r="F6" i="1"/>
  <c r="F8" i="1"/>
  <c r="F9" i="1"/>
  <c r="F10" i="1"/>
  <c r="F4" i="1"/>
  <c r="D3" i="1"/>
  <c r="E3" i="1"/>
  <c r="C3" i="1"/>
  <c r="G34" i="1" l="1"/>
  <c r="G50" i="1"/>
  <c r="D56" i="1"/>
  <c r="F29" i="1"/>
  <c r="F52" i="1"/>
  <c r="F17" i="1"/>
  <c r="G24" i="1"/>
  <c r="F37" i="1"/>
  <c r="G42" i="1"/>
  <c r="F54" i="1"/>
  <c r="F47" i="1"/>
  <c r="G3" i="1"/>
  <c r="F3" i="1"/>
  <c r="G17" i="1"/>
  <c r="C56" i="1"/>
  <c r="F34" i="1"/>
  <c r="G47" i="1"/>
  <c r="F50" i="1"/>
  <c r="F13" i="1"/>
  <c r="G37" i="1"/>
  <c r="E56" i="1"/>
  <c r="G54" i="1"/>
  <c r="G29" i="1"/>
  <c r="F42" i="1"/>
  <c r="G11" i="1"/>
  <c r="G13" i="1"/>
  <c r="F24" i="1"/>
  <c r="F11" i="1"/>
  <c r="F56" i="1" l="1"/>
  <c r="G56" i="1"/>
</calcChain>
</file>

<file path=xl/sharedStrings.xml><?xml version="1.0" encoding="utf-8"?>
<sst xmlns="http://schemas.openxmlformats.org/spreadsheetml/2006/main" count="115" uniqueCount="115">
  <si>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</si>
  <si>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</si>
  <si>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</si>
  <si>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</si>
  <si>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</si>
  <si>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</si>
  <si>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</si>
  <si>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</si>
  <si>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</si>
  <si>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</si>
  <si>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</si>
  <si>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</si>
  <si>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</si>
  <si>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</si>
  <si>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</si>
  <si>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</si>
  <si>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</si>
  <si>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</si>
  <si>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</si>
  <si>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</si>
  <si>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</si>
  <si>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</si>
  <si>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</si>
  <si>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</si>
  <si>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</si>
  <si>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</si>
  <si>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</si>
  <si>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</si>
  <si>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</si>
  <si>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</si>
  <si>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</si>
  <si>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</si>
  <si>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</si>
  <si>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</si>
  <si>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</si>
  <si>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</si>
  <si>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</si>
  <si>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</si>
  <si>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</si>
  <si>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</si>
  <si>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</si>
  <si>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</si>
  <si>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</si>
  <si>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</si>
  <si>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</si>
  <si>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</si>
  <si>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</si>
  <si>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</si>
  <si>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</si>
  <si>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</si>
  <si>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</si>
  <si>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</si>
  <si>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</si>
  <si>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</si>
  <si>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</si>
  <si>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</si>
  <si>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</si>
  <si>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</si>
  <si>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</si>
  <si>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</si>
  <si>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</si>
  <si>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</si>
  <si>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</si>
  <si>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</si>
  <si>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</si>
  <si>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</si>
  <si>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</si>
  <si>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</si>
  <si>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</si>
  <si>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</si>
  <si>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</si>
  <si>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</si>
  <si>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</si>
  <si>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</si>
  <si>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</si>
  <si>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</si>
  <si>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</si>
  <si>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</si>
  <si>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</si>
  <si>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</si>
  <si>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</si>
  <si>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</si>
  <si>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</si>
  <si>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</si>
  <si>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</si>
  <si>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</si>
  <si>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</si>
  <si>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</si>
  <si>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</si>
  <si>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</si>
  <si>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</si>
  <si>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</si>
  <si>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</si>
  <si>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</si>
  <si>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</si>
  <si>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</si>
  <si>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</si>
  <si>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</si>
  <si>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</si>
  <si>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</si>
  <si>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</si>
  <si>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</si>
  <si>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</si>
  <si>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</si>
  <si>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</si>
  <si>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</si>
  <si>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</si>
  <si>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</si>
  <si>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</si>
  <si>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</si>
  <si>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</si>
  <si>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</si>
  <si>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9 месяцев 2013 года</t>
  </si>
  <si>
    <t>% исполнения от плана 9 месяцев 2013 года</t>
  </si>
  <si>
    <t>Анализ исполнения бюджета Ханты-Мансийского района на 01.12.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</si>
</sst>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76" zoomScaleNormal="76" workbookViewId="0">
      <selection activeCell="K50" sqref="K50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hidden="1" customWidth="1"/>
    <col min="5" max="5" width="19" style="1" customWidth="1"/>
    <col min="6" max="6" width="25.33203125" style="1" customWidth="1"/>
    <col min="7" max="7" width="19.33203125" style="1" hidden="1" customWidth="1"/>
  </cols>
  <sheetData>
    <row r="1" spans="1:7" ht="35.25" customHeight="1" x14ac:dyDescent="0.3">
      <c r="A1" s="72" t="s">
        <v>114</v>
      </c>
      <c r="B1" s="72"/>
      <c r="C1" s="72"/>
      <c r="D1" s="72"/>
      <c r="E1" s="72"/>
      <c r="F1" s="72"/>
      <c r="G1" s="72"/>
    </row>
    <row r="2" spans="1:7" ht="69.599999999999994" x14ac:dyDescent="0.3">
      <c r="A2" s="3" t="s">
        <v>0</v>
      </c>
      <c r="B2" s="2" t="s">
        <v>1</v>
      </c>
      <c r="C2" s="2" t="s">
        <v>2</v>
      </c>
      <c r="D2" s="2" t="s">
        <v>112</v>
      </c>
      <c r="E2" s="2" t="s">
        <v>3</v>
      </c>
      <c r="F2" s="2" t="s">
        <v>4</v>
      </c>
      <c r="G2" s="2" t="s">
        <v>113</v>
      </c>
    </row>
    <row r="3" spans="1:7" s="7" customFormat="1" ht="17.399999999999999" x14ac:dyDescent="0.3">
      <c r="A3" s="6" t="s">
        <v>5</v>
      </c>
      <c r="B3" s="8" t="s">
        <v>13</v>
      </c>
      <c r="C3" s="12">
        <f>SUM(C4:C10)</f>
        <v>370105.30000000005</v>
      </c>
      <c r="D3" s="12">
        <f t="shared" ref="D3:E3" si="0">SUM(D4:D10)</f>
        <v>307287.7</v>
      </c>
      <c r="E3" s="12">
        <f t="shared" si="0"/>
        <v>333685</v>
      </c>
      <c r="F3" s="71">
        <f>E3/C3*100</f>
        <v>90.159476235547004</v>
      </c>
      <c r="G3" s="42">
        <f>E3/D3*100</f>
        <v>108.59041868581136</v>
      </c>
    </row>
    <row r="4" spans="1:7" ht="54" x14ac:dyDescent="0.35">
      <c r="A4" s="4" t="s">
        <v>6</v>
      </c>
      <c r="B4" s="9" t="s">
        <v>14</v>
      </c>
      <c r="C4" s="16">
        <v>34769</v>
      </c>
      <c r="D4" s="16">
        <v>27654</v>
      </c>
      <c r="E4" s="16">
        <v>31265.599999999999</v>
      </c>
      <c r="F4" s="44">
        <f>E4/C4*100</f>
        <v>89.923782679973542</v>
      </c>
      <c r="G4" s="43">
        <f>E4/D4*100</f>
        <v>113.05995516019382</v>
      </c>
    </row>
    <row r="5" spans="1:7" ht="72" x14ac:dyDescent="0.35">
      <c r="A5" s="4" t="s">
        <v>7</v>
      </c>
      <c r="B5" s="9" t="s">
        <v>15</v>
      </c>
      <c r="C5" s="17">
        <v>15877.5</v>
      </c>
      <c r="D5" s="17">
        <v>13532</v>
      </c>
      <c r="E5" s="17">
        <v>15053.8</v>
      </c>
      <c r="F5" s="44">
        <f t="shared" ref="F5:F56" si="1">E5/C5*100</f>
        <v>94.812155566052581</v>
      </c>
      <c r="G5" s="43">
        <f t="shared" ref="G5:G56" si="2">E5/D5*100</f>
        <v>111.2459355601537</v>
      </c>
    </row>
    <row r="6" spans="1:7" ht="72" x14ac:dyDescent="0.35">
      <c r="A6" s="4" t="s">
        <v>8</v>
      </c>
      <c r="B6" s="9" t="s">
        <v>16</v>
      </c>
      <c r="C6" s="17">
        <v>71485</v>
      </c>
      <c r="D6" s="17">
        <v>58570</v>
      </c>
      <c r="E6" s="17">
        <v>65601.3</v>
      </c>
      <c r="F6" s="44">
        <f t="shared" si="1"/>
        <v>91.769322235434018</v>
      </c>
      <c r="G6" s="43">
        <f t="shared" si="2"/>
        <v>112.00495134027659</v>
      </c>
    </row>
    <row r="7" spans="1:7" x14ac:dyDescent="0.35">
      <c r="A7" s="4" t="s">
        <v>9</v>
      </c>
      <c r="B7" s="9" t="s">
        <v>17</v>
      </c>
      <c r="C7" s="13">
        <v>5.8</v>
      </c>
      <c r="D7" s="13">
        <v>5.8</v>
      </c>
      <c r="E7" s="13">
        <v>5.8</v>
      </c>
      <c r="F7" s="44">
        <f t="shared" si="1"/>
        <v>100</v>
      </c>
      <c r="G7" s="43">
        <f t="shared" si="2"/>
        <v>100</v>
      </c>
    </row>
    <row r="8" spans="1:7" ht="54" x14ac:dyDescent="0.35">
      <c r="A8" s="4" t="s">
        <v>10</v>
      </c>
      <c r="B8" s="49" t="s">
        <v>18</v>
      </c>
      <c r="C8" s="18">
        <v>46562.8</v>
      </c>
      <c r="D8" s="18">
        <v>39374.6</v>
      </c>
      <c r="E8" s="18">
        <v>44168.2</v>
      </c>
      <c r="F8" s="44">
        <f t="shared" si="1"/>
        <v>94.857268033709303</v>
      </c>
      <c r="G8" s="43">
        <f t="shared" si="2"/>
        <v>112.17434589811705</v>
      </c>
    </row>
    <row r="9" spans="1:7" x14ac:dyDescent="0.35">
      <c r="A9" s="4" t="s">
        <v>11</v>
      </c>
      <c r="B9" s="50" t="s">
        <v>19</v>
      </c>
      <c r="C9" s="19">
        <v>1986.2</v>
      </c>
      <c r="D9" s="19">
        <v>2983.1</v>
      </c>
      <c r="E9" s="19">
        <v>0</v>
      </c>
      <c r="F9" s="44">
        <f t="shared" si="1"/>
        <v>0</v>
      </c>
      <c r="G9" s="43">
        <f t="shared" si="2"/>
        <v>0</v>
      </c>
    </row>
    <row r="10" spans="1:7" x14ac:dyDescent="0.3">
      <c r="A10" s="4" t="s">
        <v>12</v>
      </c>
      <c r="B10" s="50" t="s">
        <v>20</v>
      </c>
      <c r="C10" s="19">
        <v>199419</v>
      </c>
      <c r="D10" s="19">
        <v>165168.20000000001</v>
      </c>
      <c r="E10" s="19">
        <v>177590.3</v>
      </c>
      <c r="F10" s="44">
        <f t="shared" si="1"/>
        <v>89.053851438428637</v>
      </c>
      <c r="G10" s="44">
        <f t="shared" si="2"/>
        <v>107.52087871636307</v>
      </c>
    </row>
    <row r="11" spans="1:7" ht="17.399999999999999" x14ac:dyDescent="0.3">
      <c r="A11" s="6" t="s">
        <v>21</v>
      </c>
      <c r="B11" s="10" t="s">
        <v>22</v>
      </c>
      <c r="C11" s="12">
        <f>SUM(C12)</f>
        <v>2308</v>
      </c>
      <c r="D11" s="12">
        <f t="shared" ref="D11:E11" si="3">SUM(D12)</f>
        <v>1731</v>
      </c>
      <c r="E11" s="12">
        <f t="shared" si="3"/>
        <v>2308</v>
      </c>
      <c r="F11" s="71">
        <f t="shared" si="1"/>
        <v>100</v>
      </c>
      <c r="G11" s="42">
        <f t="shared" si="2"/>
        <v>133.33333333333331</v>
      </c>
    </row>
    <row r="12" spans="1:7" x14ac:dyDescent="0.35">
      <c r="A12" s="4" t="s">
        <v>23</v>
      </c>
      <c r="B12" s="51" t="s">
        <v>24</v>
      </c>
      <c r="C12" s="21">
        <v>2308</v>
      </c>
      <c r="D12" s="21">
        <v>1731</v>
      </c>
      <c r="E12" s="21">
        <v>2308</v>
      </c>
      <c r="F12" s="44">
        <f t="shared" si="1"/>
        <v>100</v>
      </c>
      <c r="G12" s="43">
        <f t="shared" si="2"/>
        <v>133.33333333333331</v>
      </c>
    </row>
    <row r="13" spans="1:7" ht="34.799999999999997" x14ac:dyDescent="0.3">
      <c r="A13" s="6" t="s">
        <v>25</v>
      </c>
      <c r="B13" s="52" t="s">
        <v>26</v>
      </c>
      <c r="C13" s="12">
        <f>SUM(C14:C16)</f>
        <v>70132.799999999988</v>
      </c>
      <c r="D13" s="12">
        <f t="shared" ref="D13:E13" si="4">SUM(D14:D16)</f>
        <v>45028.5</v>
      </c>
      <c r="E13" s="12">
        <f t="shared" si="4"/>
        <v>37460.6</v>
      </c>
      <c r="F13" s="71">
        <f t="shared" si="1"/>
        <v>53.413809230488454</v>
      </c>
      <c r="G13" s="42">
        <f t="shared" si="2"/>
        <v>83.193088821524142</v>
      </c>
    </row>
    <row r="14" spans="1:7" ht="28.5" customHeight="1" x14ac:dyDescent="0.35">
      <c r="A14" s="15" t="s">
        <v>27</v>
      </c>
      <c r="B14" s="53" t="s">
        <v>30</v>
      </c>
      <c r="C14" s="22">
        <v>3781.1</v>
      </c>
      <c r="D14" s="22">
        <v>3181.5</v>
      </c>
      <c r="E14" s="22">
        <v>3232</v>
      </c>
      <c r="F14" s="44">
        <f t="shared" si="1"/>
        <v>85.477771019015634</v>
      </c>
      <c r="G14" s="43">
        <f t="shared" si="2"/>
        <v>101.58730158730158</v>
      </c>
    </row>
    <row r="15" spans="1:7" ht="54" x14ac:dyDescent="0.35">
      <c r="A15" s="15" t="s">
        <v>28</v>
      </c>
      <c r="B15" s="54" t="s">
        <v>31</v>
      </c>
      <c r="C15" s="23">
        <v>40667.1</v>
      </c>
      <c r="D15" s="23">
        <v>30213</v>
      </c>
      <c r="E15" s="23">
        <v>26735.9</v>
      </c>
      <c r="F15" s="44">
        <f t="shared" si="1"/>
        <v>65.743315849913074</v>
      </c>
      <c r="G15" s="44">
        <f t="shared" si="2"/>
        <v>88.491377883692451</v>
      </c>
    </row>
    <row r="16" spans="1:7" x14ac:dyDescent="0.35">
      <c r="A16" s="15" t="s">
        <v>29</v>
      </c>
      <c r="B16" s="45" t="s">
        <v>32</v>
      </c>
      <c r="C16" s="24">
        <v>25684.6</v>
      </c>
      <c r="D16" s="24">
        <v>11634</v>
      </c>
      <c r="E16" s="24">
        <v>7492.7</v>
      </c>
      <c r="F16" s="44">
        <f t="shared" si="1"/>
        <v>29.17195517936818</v>
      </c>
      <c r="G16" s="44">
        <f t="shared" si="2"/>
        <v>64.403472580367875</v>
      </c>
    </row>
    <row r="17" spans="1:7" ht="17.399999999999999" x14ac:dyDescent="0.3">
      <c r="A17" s="14" t="s">
        <v>33</v>
      </c>
      <c r="B17" s="10" t="s">
        <v>34</v>
      </c>
      <c r="C17" s="12">
        <f>SUM(C18:C23)</f>
        <v>441582.8</v>
      </c>
      <c r="D17" s="12">
        <f t="shared" ref="D17:E17" si="5">SUM(D18:D23)</f>
        <v>364792.19999999995</v>
      </c>
      <c r="E17" s="12">
        <f t="shared" si="5"/>
        <v>348247.6</v>
      </c>
      <c r="F17" s="71">
        <f t="shared" si="1"/>
        <v>78.863488342390141</v>
      </c>
      <c r="G17" s="42">
        <f t="shared" si="2"/>
        <v>95.464650834091302</v>
      </c>
    </row>
    <row r="18" spans="1:7" x14ac:dyDescent="0.35">
      <c r="A18" s="15" t="s">
        <v>35</v>
      </c>
      <c r="B18" s="55" t="s">
        <v>41</v>
      </c>
      <c r="C18" s="25">
        <v>10725.2</v>
      </c>
      <c r="D18" s="25">
        <v>7946.3</v>
      </c>
      <c r="E18" s="25">
        <v>9527.6</v>
      </c>
      <c r="F18" s="44">
        <f t="shared" si="1"/>
        <v>88.83377466154478</v>
      </c>
      <c r="G18" s="43">
        <f t="shared" si="2"/>
        <v>119.89982759271611</v>
      </c>
    </row>
    <row r="19" spans="1:7" ht="45.6" customHeight="1" x14ac:dyDescent="0.35">
      <c r="A19" s="4" t="s">
        <v>36</v>
      </c>
      <c r="B19" s="46" t="s">
        <v>42</v>
      </c>
      <c r="C19" s="25">
        <v>168931.4</v>
      </c>
      <c r="D19" s="25">
        <v>138029.9</v>
      </c>
      <c r="E19" s="25">
        <v>132336</v>
      </c>
      <c r="F19" s="44">
        <f t="shared" si="1"/>
        <v>78.337123826594706</v>
      </c>
      <c r="G19" s="43">
        <f t="shared" si="2"/>
        <v>95.874879283401654</v>
      </c>
    </row>
    <row r="20" spans="1:7" x14ac:dyDescent="0.35">
      <c r="A20" s="4" t="s">
        <v>37</v>
      </c>
      <c r="B20" s="47" t="s">
        <v>43</v>
      </c>
      <c r="C20" s="25">
        <v>18736.900000000001</v>
      </c>
      <c r="D20" s="25">
        <v>11751</v>
      </c>
      <c r="E20" s="25">
        <v>13528.4</v>
      </c>
      <c r="F20" s="44">
        <f t="shared" si="1"/>
        <v>72.201911735665973</v>
      </c>
      <c r="G20" s="43">
        <f t="shared" si="2"/>
        <v>115.12552123223556</v>
      </c>
    </row>
    <row r="21" spans="1:7" x14ac:dyDescent="0.35">
      <c r="A21" s="4" t="s">
        <v>38</v>
      </c>
      <c r="B21" s="46" t="s">
        <v>44</v>
      </c>
      <c r="C21" s="25">
        <v>75101.100000000006</v>
      </c>
      <c r="D21" s="25">
        <v>57314.9</v>
      </c>
      <c r="E21" s="25">
        <v>58699.3</v>
      </c>
      <c r="F21" s="44">
        <f t="shared" si="1"/>
        <v>78.160373150326691</v>
      </c>
      <c r="G21" s="43">
        <f t="shared" si="2"/>
        <v>102.41542775089898</v>
      </c>
    </row>
    <row r="22" spans="1:7" x14ac:dyDescent="0.35">
      <c r="A22" s="4" t="s">
        <v>39</v>
      </c>
      <c r="B22" s="46" t="s">
        <v>45</v>
      </c>
      <c r="C22" s="25">
        <v>18273.7</v>
      </c>
      <c r="D22" s="25">
        <v>14936.6</v>
      </c>
      <c r="E22" s="25">
        <v>12251.8</v>
      </c>
      <c r="F22" s="44">
        <f t="shared" si="1"/>
        <v>67.04608262147238</v>
      </c>
      <c r="G22" s="43">
        <f t="shared" si="2"/>
        <v>82.025360523813987</v>
      </c>
    </row>
    <row r="23" spans="1:7" x14ac:dyDescent="0.35">
      <c r="A23" s="4" t="s">
        <v>40</v>
      </c>
      <c r="B23" s="56" t="s">
        <v>46</v>
      </c>
      <c r="C23" s="26">
        <v>149814.5</v>
      </c>
      <c r="D23" s="26">
        <v>134813.5</v>
      </c>
      <c r="E23" s="26">
        <v>121904.5</v>
      </c>
      <c r="F23" s="44">
        <f t="shared" si="1"/>
        <v>81.370294597652432</v>
      </c>
      <c r="G23" s="43">
        <f t="shared" si="2"/>
        <v>90.424549470194009</v>
      </c>
    </row>
    <row r="24" spans="1:7" ht="17.399999999999999" x14ac:dyDescent="0.3">
      <c r="A24" s="6" t="s">
        <v>47</v>
      </c>
      <c r="B24" s="10" t="s">
        <v>48</v>
      </c>
      <c r="C24" s="12">
        <f>SUM(C25:C28)</f>
        <v>1196691.3999999999</v>
      </c>
      <c r="D24" s="12">
        <f t="shared" ref="D24:E24" si="6">SUM(D25:D28)</f>
        <v>550809.1</v>
      </c>
      <c r="E24" s="12">
        <f t="shared" si="6"/>
        <v>617971.6</v>
      </c>
      <c r="F24" s="71">
        <f t="shared" si="1"/>
        <v>51.640013457103485</v>
      </c>
      <c r="G24" s="42">
        <f t="shared" si="2"/>
        <v>112.19342599822697</v>
      </c>
    </row>
    <row r="25" spans="1:7" x14ac:dyDescent="0.35">
      <c r="A25" s="4" t="s">
        <v>49</v>
      </c>
      <c r="B25" s="57" t="s">
        <v>53</v>
      </c>
      <c r="C25" s="27">
        <v>593301.4</v>
      </c>
      <c r="D25" s="27">
        <v>244471.2</v>
      </c>
      <c r="E25" s="27">
        <v>340642.9</v>
      </c>
      <c r="F25" s="44">
        <f t="shared" si="1"/>
        <v>57.414814797335723</v>
      </c>
      <c r="G25" s="43">
        <f t="shared" si="2"/>
        <v>139.33866238640789</v>
      </c>
    </row>
    <row r="26" spans="1:7" x14ac:dyDescent="0.35">
      <c r="A26" s="4" t="s">
        <v>50</v>
      </c>
      <c r="B26" s="57" t="s">
        <v>54</v>
      </c>
      <c r="C26" s="27">
        <v>559215</v>
      </c>
      <c r="D26" s="27">
        <v>268931.7</v>
      </c>
      <c r="E26" s="27">
        <v>237124.6</v>
      </c>
      <c r="F26" s="44">
        <f t="shared" si="1"/>
        <v>42.403118657403681</v>
      </c>
      <c r="G26" s="43">
        <f t="shared" si="2"/>
        <v>88.172796289913009</v>
      </c>
    </row>
    <row r="27" spans="1:7" x14ac:dyDescent="0.35">
      <c r="A27" s="4" t="s">
        <v>51</v>
      </c>
      <c r="B27" s="57" t="s">
        <v>55</v>
      </c>
      <c r="C27" s="27">
        <v>28045.3</v>
      </c>
      <c r="D27" s="27">
        <v>26125</v>
      </c>
      <c r="E27" s="27">
        <v>27222.9</v>
      </c>
      <c r="F27" s="44">
        <f t="shared" si="1"/>
        <v>97.067601344966903</v>
      </c>
      <c r="G27" s="43">
        <f t="shared" si="2"/>
        <v>104.20248803827752</v>
      </c>
    </row>
    <row r="28" spans="1:7" ht="36" x14ac:dyDescent="0.35">
      <c r="A28" s="4" t="s">
        <v>52</v>
      </c>
      <c r="B28" s="58" t="s">
        <v>56</v>
      </c>
      <c r="C28" s="28">
        <v>16129.7</v>
      </c>
      <c r="D28" s="28">
        <v>11281.2</v>
      </c>
      <c r="E28" s="28">
        <v>12981.2</v>
      </c>
      <c r="F28" s="44">
        <f t="shared" si="1"/>
        <v>80.480108123523692</v>
      </c>
      <c r="G28" s="43">
        <f t="shared" si="2"/>
        <v>115.06931886678721</v>
      </c>
    </row>
    <row r="29" spans="1:7" ht="17.399999999999999" x14ac:dyDescent="0.3">
      <c r="A29" s="6" t="s">
        <v>57</v>
      </c>
      <c r="B29" s="10" t="s">
        <v>58</v>
      </c>
      <c r="C29" s="12">
        <f>SUM(C30:C33)</f>
        <v>1505897.9000000001</v>
      </c>
      <c r="D29" s="12">
        <f t="shared" ref="D29:E29" si="7">SUM(D30:D33)</f>
        <v>1159305.0000000002</v>
      </c>
      <c r="E29" s="12">
        <f t="shared" si="7"/>
        <v>1135744.5</v>
      </c>
      <c r="F29" s="71">
        <f t="shared" si="1"/>
        <v>75.419754553080921</v>
      </c>
      <c r="G29" s="42">
        <f t="shared" si="2"/>
        <v>97.967704788644909</v>
      </c>
    </row>
    <row r="30" spans="1:7" x14ac:dyDescent="0.35">
      <c r="A30" s="4" t="s">
        <v>59</v>
      </c>
      <c r="B30" s="48" t="s">
        <v>63</v>
      </c>
      <c r="C30" s="29">
        <v>351405.5</v>
      </c>
      <c r="D30" s="29">
        <v>269591.40000000002</v>
      </c>
      <c r="E30" s="29">
        <v>258963.8</v>
      </c>
      <c r="F30" s="44">
        <f t="shared" si="1"/>
        <v>73.693724201812429</v>
      </c>
      <c r="G30" s="43">
        <f t="shared" si="2"/>
        <v>96.057886119512702</v>
      </c>
    </row>
    <row r="31" spans="1:7" x14ac:dyDescent="0.35">
      <c r="A31" s="4" t="s">
        <v>60</v>
      </c>
      <c r="B31" s="48" t="s">
        <v>64</v>
      </c>
      <c r="C31" s="29">
        <v>1024951.7</v>
      </c>
      <c r="D31" s="29">
        <v>781379.3</v>
      </c>
      <c r="E31" s="29">
        <v>755634.2</v>
      </c>
      <c r="F31" s="44">
        <f t="shared" si="1"/>
        <v>73.723883769352256</v>
      </c>
      <c r="G31" s="43">
        <f t="shared" si="2"/>
        <v>96.705172507129362</v>
      </c>
    </row>
    <row r="32" spans="1:7" x14ac:dyDescent="0.35">
      <c r="A32" s="4" t="s">
        <v>61</v>
      </c>
      <c r="B32" s="48" t="s">
        <v>65</v>
      </c>
      <c r="C32" s="29">
        <v>28895.599999999999</v>
      </c>
      <c r="D32" s="29">
        <v>25346.1</v>
      </c>
      <c r="E32" s="29">
        <v>26011.200000000001</v>
      </c>
      <c r="F32" s="44">
        <f t="shared" si="1"/>
        <v>90.01785739005247</v>
      </c>
      <c r="G32" s="43">
        <f t="shared" si="2"/>
        <v>102.62407234249058</v>
      </c>
    </row>
    <row r="33" spans="1:7" x14ac:dyDescent="0.35">
      <c r="A33" s="4" t="s">
        <v>62</v>
      </c>
      <c r="B33" s="48" t="s">
        <v>66</v>
      </c>
      <c r="C33" s="29">
        <v>100645.1</v>
      </c>
      <c r="D33" s="29">
        <v>82988.2</v>
      </c>
      <c r="E33" s="29">
        <v>95135.3</v>
      </c>
      <c r="F33" s="44">
        <f t="shared" si="1"/>
        <v>94.525515896948789</v>
      </c>
      <c r="G33" s="43">
        <f t="shared" si="2"/>
        <v>114.63714118392735</v>
      </c>
    </row>
    <row r="34" spans="1:7" ht="17.399999999999999" x14ac:dyDescent="0.3">
      <c r="A34" s="6" t="s">
        <v>67</v>
      </c>
      <c r="B34" s="10" t="s">
        <v>68</v>
      </c>
      <c r="C34" s="12">
        <f>SUM(C35:C36)</f>
        <v>163408.70000000001</v>
      </c>
      <c r="D34" s="12">
        <f t="shared" ref="D34:E34" si="8">SUM(D35:D36)</f>
        <v>123546.5</v>
      </c>
      <c r="E34" s="12">
        <f t="shared" si="8"/>
        <v>74413</v>
      </c>
      <c r="F34" s="71">
        <f t="shared" si="1"/>
        <v>45.537967072744593</v>
      </c>
      <c r="G34" s="42">
        <f t="shared" si="2"/>
        <v>60.230763315836541</v>
      </c>
    </row>
    <row r="35" spans="1:7" x14ac:dyDescent="0.35">
      <c r="A35" s="4" t="s">
        <v>69</v>
      </c>
      <c r="B35" s="59" t="s">
        <v>71</v>
      </c>
      <c r="C35" s="30">
        <v>121730.2</v>
      </c>
      <c r="D35" s="30">
        <v>89034.6</v>
      </c>
      <c r="E35" s="30">
        <v>41155.300000000003</v>
      </c>
      <c r="F35" s="44">
        <f t="shared" si="1"/>
        <v>33.808619389436643</v>
      </c>
      <c r="G35" s="43">
        <f t="shared" si="2"/>
        <v>46.223939906508257</v>
      </c>
    </row>
    <row r="36" spans="1:7" ht="36" x14ac:dyDescent="0.35">
      <c r="A36" s="4" t="s">
        <v>70</v>
      </c>
      <c r="B36" s="60" t="s">
        <v>72</v>
      </c>
      <c r="C36" s="31">
        <v>41678.5</v>
      </c>
      <c r="D36" s="31">
        <v>34511.9</v>
      </c>
      <c r="E36" s="31">
        <v>33257.699999999997</v>
      </c>
      <c r="F36" s="44">
        <f t="shared" si="1"/>
        <v>79.795817987691493</v>
      </c>
      <c r="G36" s="43">
        <f t="shared" si="2"/>
        <v>96.365891185359246</v>
      </c>
    </row>
    <row r="37" spans="1:7" ht="17.399999999999999" x14ac:dyDescent="0.3">
      <c r="A37" s="6" t="s">
        <v>73</v>
      </c>
      <c r="B37" s="10" t="s">
        <v>82</v>
      </c>
      <c r="C37" s="12">
        <f>SUM(C38:C41)</f>
        <v>261578</v>
      </c>
      <c r="D37" s="12">
        <f>SUM(D38:D41)</f>
        <v>184636.2</v>
      </c>
      <c r="E37" s="12">
        <f>SUM(E38:E41)</f>
        <v>205664</v>
      </c>
      <c r="F37" s="71">
        <f t="shared" si="1"/>
        <v>78.624349142511988</v>
      </c>
      <c r="G37" s="42">
        <f t="shared" si="2"/>
        <v>111.38877424903674</v>
      </c>
    </row>
    <row r="38" spans="1:7" x14ac:dyDescent="0.35">
      <c r="A38" s="4" t="s">
        <v>74</v>
      </c>
      <c r="B38" s="61" t="s">
        <v>78</v>
      </c>
      <c r="C38" s="32">
        <v>16916.099999999999</v>
      </c>
      <c r="D38" s="32">
        <v>12165.2</v>
      </c>
      <c r="E38" s="32">
        <v>12098.2</v>
      </c>
      <c r="F38" s="44">
        <f t="shared" si="1"/>
        <v>71.518848907254053</v>
      </c>
      <c r="G38" s="43">
        <f t="shared" si="2"/>
        <v>99.449248676552799</v>
      </c>
    </row>
    <row r="39" spans="1:7" x14ac:dyDescent="0.35">
      <c r="A39" s="4" t="s">
        <v>75</v>
      </c>
      <c r="B39" s="62" t="s">
        <v>79</v>
      </c>
      <c r="C39" s="33">
        <v>100200.5</v>
      </c>
      <c r="D39" s="33">
        <v>70174.8</v>
      </c>
      <c r="E39" s="33">
        <v>90591.9</v>
      </c>
      <c r="F39" s="44">
        <f t="shared" si="1"/>
        <v>90.410626693479571</v>
      </c>
      <c r="G39" s="43">
        <f t="shared" si="2"/>
        <v>129.09463226115355</v>
      </c>
    </row>
    <row r="40" spans="1:7" ht="36" x14ac:dyDescent="0.35">
      <c r="A40" s="4" t="s">
        <v>76</v>
      </c>
      <c r="B40" s="63" t="s">
        <v>80</v>
      </c>
      <c r="C40" s="34">
        <v>1773</v>
      </c>
      <c r="D40" s="34">
        <v>1185.5999999999999</v>
      </c>
      <c r="E40" s="35">
        <v>891.7</v>
      </c>
      <c r="F40" s="44">
        <f t="shared" si="1"/>
        <v>50.293288212069939</v>
      </c>
      <c r="G40" s="43">
        <f t="shared" si="2"/>
        <v>75.210863697705804</v>
      </c>
    </row>
    <row r="41" spans="1:7" x14ac:dyDescent="0.35">
      <c r="A41" s="4" t="s">
        <v>77</v>
      </c>
      <c r="B41" s="64" t="s">
        <v>81</v>
      </c>
      <c r="C41" s="36">
        <v>142688.4</v>
      </c>
      <c r="D41" s="36">
        <v>101110.6</v>
      </c>
      <c r="E41" s="36">
        <v>102082.2</v>
      </c>
      <c r="F41" s="44">
        <f t="shared" si="1"/>
        <v>71.542045464102202</v>
      </c>
      <c r="G41" s="43">
        <f t="shared" si="2"/>
        <v>100.96092793436098</v>
      </c>
    </row>
    <row r="42" spans="1:7" ht="17.399999999999999" x14ac:dyDescent="0.3">
      <c r="A42" s="6" t="s">
        <v>83</v>
      </c>
      <c r="B42" s="10" t="s">
        <v>84</v>
      </c>
      <c r="C42" s="12">
        <f>SUM(C43:C46)</f>
        <v>171323.2</v>
      </c>
      <c r="D42" s="12">
        <f t="shared" ref="D42:E42" si="9">SUM(D43:D46)</f>
        <v>138199.40000000002</v>
      </c>
      <c r="E42" s="12">
        <f t="shared" si="9"/>
        <v>129142.3</v>
      </c>
      <c r="F42" s="71">
        <f t="shared" si="1"/>
        <v>75.379341501909835</v>
      </c>
      <c r="G42" s="42">
        <f t="shared" si="2"/>
        <v>93.44635360211403</v>
      </c>
    </row>
    <row r="43" spans="1:7" x14ac:dyDescent="0.35">
      <c r="A43" s="4" t="s">
        <v>85</v>
      </c>
      <c r="B43" s="65" t="s">
        <v>89</v>
      </c>
      <c r="C43" s="37">
        <v>5590</v>
      </c>
      <c r="D43" s="37">
        <v>4240</v>
      </c>
      <c r="E43" s="37">
        <v>5070.6000000000004</v>
      </c>
      <c r="F43" s="44">
        <f t="shared" si="1"/>
        <v>90.708407871198574</v>
      </c>
      <c r="G43" s="43">
        <f t="shared" si="2"/>
        <v>119.58962264150945</v>
      </c>
    </row>
    <row r="44" spans="1:7" x14ac:dyDescent="0.35">
      <c r="A44" s="4" t="s">
        <v>86</v>
      </c>
      <c r="B44" s="65" t="s">
        <v>90</v>
      </c>
      <c r="C44" s="37">
        <v>68395</v>
      </c>
      <c r="D44" s="37">
        <v>62982.3</v>
      </c>
      <c r="E44" s="37">
        <v>45144.4</v>
      </c>
      <c r="F44" s="44">
        <f t="shared" si="1"/>
        <v>66.00540975217487</v>
      </c>
      <c r="G44" s="43">
        <f t="shared" si="2"/>
        <v>71.677915858900036</v>
      </c>
    </row>
    <row r="45" spans="1:7" x14ac:dyDescent="0.35">
      <c r="A45" s="4" t="s">
        <v>87</v>
      </c>
      <c r="B45" s="65" t="s">
        <v>91</v>
      </c>
      <c r="C45" s="37">
        <v>88008</v>
      </c>
      <c r="D45" s="37">
        <v>62917.9</v>
      </c>
      <c r="E45" s="37">
        <v>70095.600000000006</v>
      </c>
      <c r="F45" s="44">
        <f t="shared" si="1"/>
        <v>79.64685028633761</v>
      </c>
      <c r="G45" s="43">
        <f t="shared" si="2"/>
        <v>111.40804127283333</v>
      </c>
    </row>
    <row r="46" spans="1:7" x14ac:dyDescent="0.35">
      <c r="A46" s="4" t="s">
        <v>88</v>
      </c>
      <c r="B46" s="66" t="s">
        <v>92</v>
      </c>
      <c r="C46" s="38">
        <v>9330.2000000000007</v>
      </c>
      <c r="D46" s="38">
        <v>8059.2</v>
      </c>
      <c r="E46" s="38">
        <v>8831.7000000000007</v>
      </c>
      <c r="F46" s="44">
        <f t="shared" si="1"/>
        <v>94.657134895286276</v>
      </c>
      <c r="G46" s="43">
        <f t="shared" si="2"/>
        <v>109.58531864204886</v>
      </c>
    </row>
    <row r="47" spans="1:7" ht="17.399999999999999" x14ac:dyDescent="0.3">
      <c r="A47" s="6" t="s">
        <v>93</v>
      </c>
      <c r="B47" s="10" t="s">
        <v>94</v>
      </c>
      <c r="C47" s="12">
        <f>SUM(C48:C49)</f>
        <v>38588.5</v>
      </c>
      <c r="D47" s="12">
        <f t="shared" ref="D47:E47" si="10">SUM(D48:D49)</f>
        <v>56374.5</v>
      </c>
      <c r="E47" s="12">
        <f t="shared" si="10"/>
        <v>13025.699999999999</v>
      </c>
      <c r="F47" s="71">
        <f t="shared" si="1"/>
        <v>33.755393446233981</v>
      </c>
      <c r="G47" s="42">
        <f t="shared" si="2"/>
        <v>23.105659473698211</v>
      </c>
    </row>
    <row r="48" spans="1:7" x14ac:dyDescent="0.35">
      <c r="A48" s="4" t="s">
        <v>95</v>
      </c>
      <c r="B48" s="67" t="s">
        <v>107</v>
      </c>
      <c r="C48" s="39">
        <v>1246.9000000000001</v>
      </c>
      <c r="D48" s="39">
        <v>1009.2</v>
      </c>
      <c r="E48" s="39">
        <v>1246.9000000000001</v>
      </c>
      <c r="F48" s="44">
        <f t="shared" si="1"/>
        <v>100</v>
      </c>
      <c r="G48" s="43">
        <f t="shared" si="2"/>
        <v>123.5533095521205</v>
      </c>
    </row>
    <row r="49" spans="1:7" x14ac:dyDescent="0.35">
      <c r="A49" s="4" t="s">
        <v>96</v>
      </c>
      <c r="B49" s="68" t="s">
        <v>108</v>
      </c>
      <c r="C49" s="39">
        <v>37341.599999999999</v>
      </c>
      <c r="D49" s="39">
        <v>55365.3</v>
      </c>
      <c r="E49" s="39">
        <v>11778.8</v>
      </c>
      <c r="F49" s="44">
        <f t="shared" si="1"/>
        <v>31.54337253893781</v>
      </c>
      <c r="G49" s="43">
        <f t="shared" si="2"/>
        <v>21.274697328471078</v>
      </c>
    </row>
    <row r="50" spans="1:7" ht="17.399999999999999" x14ac:dyDescent="0.3">
      <c r="A50" s="6" t="s">
        <v>97</v>
      </c>
      <c r="B50" s="10" t="s">
        <v>98</v>
      </c>
      <c r="C50" s="12">
        <f>SUM(C51)</f>
        <v>7008.3</v>
      </c>
      <c r="D50" s="12">
        <f t="shared" ref="D50:E50" si="11">SUM(D51)</f>
        <v>5490.8</v>
      </c>
      <c r="E50" s="12">
        <f t="shared" si="11"/>
        <v>7008.3</v>
      </c>
      <c r="F50" s="71">
        <f t="shared" si="1"/>
        <v>100</v>
      </c>
      <c r="G50" s="42">
        <f t="shared" si="2"/>
        <v>127.63713848619508</v>
      </c>
    </row>
    <row r="51" spans="1:7" x14ac:dyDescent="0.35">
      <c r="A51" s="4" t="s">
        <v>99</v>
      </c>
      <c r="B51" s="69" t="s">
        <v>109</v>
      </c>
      <c r="C51" s="40">
        <v>7008.3</v>
      </c>
      <c r="D51" s="40">
        <v>5490.8</v>
      </c>
      <c r="E51" s="40">
        <v>7008.3</v>
      </c>
      <c r="F51" s="44">
        <f t="shared" si="1"/>
        <v>100</v>
      </c>
      <c r="G51" s="43">
        <f t="shared" si="2"/>
        <v>127.63713848619508</v>
      </c>
    </row>
    <row r="52" spans="1:7" ht="34.799999999999997" x14ac:dyDescent="0.3">
      <c r="A52" s="6" t="s">
        <v>100</v>
      </c>
      <c r="B52" s="10" t="s">
        <v>101</v>
      </c>
      <c r="C52" s="12">
        <f>SUM(C53)</f>
        <v>860</v>
      </c>
      <c r="D52" s="12">
        <f t="shared" ref="D52:E52" si="12">SUM(D53)</f>
        <v>160</v>
      </c>
      <c r="E52" s="12">
        <f t="shared" si="12"/>
        <v>288.7</v>
      </c>
      <c r="F52" s="71">
        <f t="shared" si="1"/>
        <v>33.569767441860463</v>
      </c>
      <c r="G52" s="42">
        <v>0</v>
      </c>
    </row>
    <row r="53" spans="1:7" x14ac:dyDescent="0.35">
      <c r="A53" s="4" t="s">
        <v>102</v>
      </c>
      <c r="B53" s="20" t="s">
        <v>110</v>
      </c>
      <c r="C53" s="41">
        <v>860</v>
      </c>
      <c r="D53" s="41">
        <v>160</v>
      </c>
      <c r="E53" s="41">
        <v>288.7</v>
      </c>
      <c r="F53" s="44">
        <f t="shared" si="1"/>
        <v>33.569767441860463</v>
      </c>
      <c r="G53" s="43">
        <v>0</v>
      </c>
    </row>
    <row r="54" spans="1:7" ht="52.2" x14ac:dyDescent="0.3">
      <c r="A54" s="6" t="s">
        <v>103</v>
      </c>
      <c r="B54" s="10" t="s">
        <v>104</v>
      </c>
      <c r="C54" s="12">
        <f>SUM(C55)</f>
        <v>302770</v>
      </c>
      <c r="D54" s="12">
        <f t="shared" ref="D54:E54" si="13">SUM(D55)</f>
        <v>227077.5</v>
      </c>
      <c r="E54" s="12">
        <f t="shared" si="13"/>
        <v>277539.7</v>
      </c>
      <c r="F54" s="71">
        <f t="shared" si="1"/>
        <v>91.666842817980651</v>
      </c>
      <c r="G54" s="42">
        <f t="shared" si="2"/>
        <v>122.22245709064086</v>
      </c>
    </row>
    <row r="55" spans="1:7" ht="54" x14ac:dyDescent="0.35">
      <c r="A55" s="4" t="s">
        <v>105</v>
      </c>
      <c r="B55" s="70" t="s">
        <v>111</v>
      </c>
      <c r="C55" s="13">
        <v>302770</v>
      </c>
      <c r="D55" s="13">
        <v>227077.5</v>
      </c>
      <c r="E55" s="13">
        <v>277539.7</v>
      </c>
      <c r="F55" s="44">
        <f t="shared" si="1"/>
        <v>91.666842817980651</v>
      </c>
      <c r="G55" s="43">
        <f t="shared" si="2"/>
        <v>122.22245709064086</v>
      </c>
    </row>
    <row r="56" spans="1:7" ht="17.399999999999999" x14ac:dyDescent="0.3">
      <c r="A56" s="6"/>
      <c r="B56" s="10" t="s">
        <v>106</v>
      </c>
      <c r="C56" s="12">
        <f>C3+C11+C13+C17+C24+C29+C34+C37+C42+C47+C50+C52+C54</f>
        <v>4532254.9000000004</v>
      </c>
      <c r="D56" s="12">
        <f>D3+D11+D13+D17+D24+D29+D34+D37+D42+D47+D50+D52+D54</f>
        <v>3164438.4</v>
      </c>
      <c r="E56" s="12">
        <f>E3+E11+E13+E17+E24+E29+E34+E37+E42+E47+E50+E52+E54</f>
        <v>3182499</v>
      </c>
      <c r="F56" s="71">
        <f t="shared" si="1"/>
        <v>70.218888174184542</v>
      </c>
      <c r="G56" s="42">
        <f t="shared" si="2"/>
        <v>100.57073634297953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2013-09-06T10:09:18Z</cp:lastPrinted>
  <dcterms:created xsi:type="dcterms:W3CDTF">2013-04-04T06:57:17Z</dcterms:created>
  <dcterms:modified xsi:type="dcterms:W3CDTF">2013-12-25T08:18:57Z</dcterms:modified>
</cp:coreProperties>
</file>